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hvj3+0qf5w24sHB+lPSudMG9JCTypZKbxkJcoQWqBc0="/>
    </ext>
  </extLst>
</workbook>
</file>

<file path=xl/sharedStrings.xml><?xml version="1.0" encoding="utf-8"?>
<sst xmlns="http://schemas.openxmlformats.org/spreadsheetml/2006/main" count="47" uniqueCount="47">
  <si>
    <t>Месяц и статья расходов</t>
  </si>
  <si>
    <t>План</t>
  </si>
  <si>
    <t>ВЫРУЧКА:</t>
  </si>
  <si>
    <t>наличные</t>
  </si>
  <si>
    <t>безналичные</t>
  </si>
  <si>
    <t>перевод</t>
  </si>
  <si>
    <t>Постоянные расходы</t>
  </si>
  <si>
    <t>Эквайринг 1,8%-2,2%</t>
  </si>
  <si>
    <t>Услуги банка</t>
  </si>
  <si>
    <t>Отопление</t>
  </si>
  <si>
    <t>Аренда</t>
  </si>
  <si>
    <t>Интернет</t>
  </si>
  <si>
    <t>Телефония</t>
  </si>
  <si>
    <t>Охрана (пожарная+ внев)</t>
  </si>
  <si>
    <t>Вывоз ТБО</t>
  </si>
  <si>
    <t>Камера</t>
  </si>
  <si>
    <t>Уборка</t>
  </si>
  <si>
    <t>Налоги на ЗП</t>
  </si>
  <si>
    <t xml:space="preserve">Налоги </t>
  </si>
  <si>
    <t>Управляющий</t>
  </si>
  <si>
    <t>Админы</t>
  </si>
  <si>
    <t xml:space="preserve">Деротизация </t>
  </si>
  <si>
    <t>Премии, День рожд, торты, подарки</t>
  </si>
  <si>
    <t>РЕМОНТ помещения (сантехника,вытяжка,краска стен итд)</t>
  </si>
  <si>
    <t>Бонусы и премии сотрудникам</t>
  </si>
  <si>
    <t xml:space="preserve">Бытовая химия, моющие средства, тряпки итд </t>
  </si>
  <si>
    <t>Закупка продуктов и сырья</t>
  </si>
  <si>
    <t xml:space="preserve">Ремонт техники </t>
  </si>
  <si>
    <t>Дезисекция</t>
  </si>
  <si>
    <t>Упаковочные материалы</t>
  </si>
  <si>
    <t>Посуда</t>
  </si>
  <si>
    <t>Оплата ПО</t>
  </si>
  <si>
    <t>Бухгалтер/ юрист/ консалтинг</t>
  </si>
  <si>
    <t>Мелкий ремонт, монтаж, обслуж техники, аренда ковров, электрик,сантехник</t>
  </si>
  <si>
    <t>Расходы на логистику и доставку</t>
  </si>
  <si>
    <t>Реклама:</t>
  </si>
  <si>
    <t>Рыночная стоимость бизнеса</t>
  </si>
  <si>
    <t>Полиграфия, афиши А4</t>
  </si>
  <si>
    <t>Баннера</t>
  </si>
  <si>
    <t>Реклама в ВК/ Фламп</t>
  </si>
  <si>
    <t>Авито,Росработа, HH, Юла</t>
  </si>
  <si>
    <t>Реклама/ведение в ИНСТА</t>
  </si>
  <si>
    <t>Прочая реклама (почта, шары, ведущий, гирлянды)</t>
  </si>
  <si>
    <t>Промоутеры</t>
  </si>
  <si>
    <t>Интернет приложение ПвП/смс+ ПО</t>
  </si>
  <si>
    <t>ИТОГО Расходы</t>
  </si>
  <si>
    <t>Прибыль/Убыток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</si>
</sst>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"/>
  </numFmts>
  <fonts count="13">
    <font>
      <sz val="11.0"/>
      <color theme="1"/>
      <name val="Calibri"/>
      <scheme val="minor"/>
    </font>
    <font>
      <b/>
      <sz val="12.0"/>
      <color theme="1"/>
      <name val="Arial"/>
    </font>
    <font>
      <b/>
      <sz val="10.0"/>
      <color theme="1"/>
      <name val="Arial"/>
    </font>
    <font>
      <b/>
      <sz val="13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sz val="12.0"/>
      <color theme="1"/>
      <name val="Arial"/>
    </font>
    <font>
      <color rgb="FF212529"/>
      <name val="-apple-system"/>
    </font>
    <font>
      <sz val="12.0"/>
      <color rgb="FF000000"/>
      <name val="Arial"/>
    </font>
    <font>
      <b/>
      <sz val="8.0"/>
      <color theme="1"/>
      <name val="Arial"/>
    </font>
    <font>
      <b/>
      <sz val="14.0"/>
      <color rgb="FFC00000"/>
      <name val="Arial"/>
    </font>
    <font>
      <b/>
      <sz val="14.0"/>
      <color theme="1"/>
      <name val="Arial"/>
    </font>
    <font>
      <b/>
      <sz val="13.0"/>
      <color rgb="FFFF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C27BA0"/>
        <bgColor rgb="FFC27BA0"/>
      </patternFill>
    </fill>
    <fill>
      <patternFill patternType="solid">
        <fgColor rgb="FF00FFFF"/>
        <bgColor rgb="FF00FFFF"/>
      </patternFill>
    </fill>
    <fill>
      <patternFill patternType="solid">
        <fgColor rgb="FFD9EAD3"/>
        <bgColor rgb="FFD9EAD3"/>
      </patternFill>
    </fill>
    <fill>
      <patternFill patternType="solid">
        <fgColor rgb="FF92D050"/>
        <bgColor rgb="FF92D050"/>
      </patternFill>
    </fill>
    <fill>
      <patternFill patternType="solid">
        <fgColor rgb="FFB6D7A8"/>
        <bgColor rgb="FFB6D7A8"/>
      </patternFill>
    </fill>
    <fill>
      <patternFill patternType="solid">
        <fgColor rgb="FFD6DCE4"/>
        <bgColor rgb="FFD6DCE4"/>
      </patternFill>
    </fill>
    <fill>
      <patternFill patternType="solid">
        <fgColor rgb="FFEA9999"/>
        <bgColor rgb="FFEA9999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1" fillId="3" fontId="2" numFmtId="17" xfId="0" applyAlignment="1" applyBorder="1" applyFill="1" applyFont="1" applyNumberFormat="1">
      <alignment horizontal="center" readingOrder="0" shrinkToFit="0" wrapText="1"/>
    </xf>
    <xf borderId="0" fillId="0" fontId="2" numFmtId="17" xfId="0" applyAlignment="1" applyFont="1" applyNumberFormat="1">
      <alignment horizontal="center" shrinkToFit="0" wrapText="1"/>
    </xf>
    <xf borderId="1" fillId="4" fontId="1" numFmtId="0" xfId="0" applyAlignment="1" applyBorder="1" applyFill="1" applyFont="1">
      <alignment horizontal="center" shrinkToFit="0" wrapText="1"/>
    </xf>
    <xf borderId="1" fillId="5" fontId="2" numFmtId="0" xfId="0" applyAlignment="1" applyBorder="1" applyFill="1" applyFont="1">
      <alignment horizontal="right" shrinkToFit="0" wrapText="1"/>
    </xf>
    <xf borderId="0" fillId="0" fontId="2" numFmtId="0" xfId="0" applyAlignment="1" applyFont="1">
      <alignment horizontal="right" shrinkToFit="0" wrapText="1"/>
    </xf>
    <xf borderId="1" fillId="6" fontId="3" numFmtId="0" xfId="0" applyAlignment="1" applyBorder="1" applyFill="1" applyFont="1">
      <alignment horizontal="center" shrinkToFit="0" wrapText="1"/>
    </xf>
    <xf borderId="1" fillId="6" fontId="3" numFmtId="0" xfId="0" applyAlignment="1" applyBorder="1" applyFont="1">
      <alignment horizontal="right" shrinkToFit="0" wrapText="1"/>
    </xf>
    <xf borderId="1" fillId="7" fontId="3" numFmtId="0" xfId="0" applyAlignment="1" applyBorder="1" applyFill="1" applyFont="1">
      <alignment horizontal="right" shrinkToFit="0" wrapText="1"/>
    </xf>
    <xf borderId="0" fillId="0" fontId="3" numFmtId="0" xfId="0" applyAlignment="1" applyFont="1">
      <alignment horizontal="right" shrinkToFit="0" wrapText="1"/>
    </xf>
    <xf borderId="0" fillId="0" fontId="4" numFmtId="0" xfId="0" applyAlignment="1" applyFont="1">
      <alignment horizontal="right" shrinkToFit="0" wrapText="1"/>
    </xf>
    <xf borderId="1" fillId="4" fontId="4" numFmtId="0" xfId="0" applyAlignment="1" applyBorder="1" applyFont="1">
      <alignment shrinkToFit="0" wrapText="1"/>
    </xf>
    <xf borderId="1" fillId="4" fontId="4" numFmtId="0" xfId="0" applyAlignment="1" applyBorder="1" applyFont="1">
      <alignment horizontal="right" shrinkToFit="0" wrapText="1"/>
    </xf>
    <xf borderId="0" fillId="0" fontId="4" numFmtId="164" xfId="0" applyAlignment="1" applyFont="1" applyNumberFormat="1">
      <alignment horizontal="right" shrinkToFit="0" wrapText="1"/>
    </xf>
    <xf borderId="1" fillId="4" fontId="4" numFmtId="0" xfId="0" applyAlignment="1" applyBorder="1" applyFont="1">
      <alignment horizontal="right" readingOrder="0" shrinkToFit="0" wrapText="1"/>
    </xf>
    <xf borderId="1" fillId="4" fontId="4" numFmtId="0" xfId="0" applyAlignment="1" applyBorder="1" applyFont="1">
      <alignment readingOrder="0" shrinkToFit="0" wrapText="1"/>
    </xf>
    <xf borderId="1" fillId="8" fontId="1" numFmtId="0" xfId="0" applyAlignment="1" applyBorder="1" applyFill="1" applyFont="1">
      <alignment horizontal="center" shrinkToFit="0" wrapText="1"/>
    </xf>
    <xf borderId="1" fillId="8" fontId="5" numFmtId="0" xfId="0" applyAlignment="1" applyBorder="1" applyFont="1">
      <alignment shrinkToFit="0" wrapText="1"/>
    </xf>
    <xf borderId="0" fillId="0" fontId="5" numFmtId="0" xfId="0" applyAlignment="1" applyFont="1">
      <alignment shrinkToFit="0" wrapText="1"/>
    </xf>
    <xf borderId="1" fillId="9" fontId="6" numFmtId="0" xfId="0" applyAlignment="1" applyBorder="1" applyFill="1" applyFont="1">
      <alignment shrinkToFit="0" wrapText="1"/>
    </xf>
    <xf borderId="1" fillId="9" fontId="5" numFmtId="0" xfId="0" applyAlignment="1" applyBorder="1" applyFont="1">
      <alignment horizontal="right" shrinkToFit="0" wrapText="1"/>
    </xf>
    <xf borderId="0" fillId="0" fontId="5" numFmtId="0" xfId="0" applyAlignment="1" applyFont="1">
      <alignment horizontal="right" shrinkToFit="0" wrapText="1"/>
    </xf>
    <xf borderId="1" fillId="9" fontId="6" numFmtId="0" xfId="0" applyAlignment="1" applyBorder="1" applyFont="1">
      <alignment readingOrder="0" shrinkToFit="0" wrapText="1"/>
    </xf>
    <xf borderId="1" fillId="9" fontId="5" numFmtId="0" xfId="0" applyAlignment="1" applyBorder="1" applyFont="1">
      <alignment horizontal="right" readingOrder="0" shrinkToFit="0" wrapText="1"/>
    </xf>
    <xf borderId="1" fillId="9" fontId="6" numFmtId="0" xfId="0" applyAlignment="1" applyBorder="1" applyFont="1">
      <alignment shrinkToFit="0" vertical="top" wrapText="1"/>
    </xf>
    <xf borderId="1" fillId="9" fontId="6" numFmtId="0" xfId="0" applyAlignment="1" applyBorder="1" applyFont="1">
      <alignment readingOrder="0" shrinkToFit="0" vertical="top" wrapText="1"/>
    </xf>
    <xf borderId="1" fillId="10" fontId="6" numFmtId="0" xfId="0" applyAlignment="1" applyBorder="1" applyFill="1" applyFont="1">
      <alignment shrinkToFit="0" vertical="top" wrapText="1"/>
    </xf>
    <xf borderId="1" fillId="10" fontId="5" numFmtId="0" xfId="0" applyAlignment="1" applyBorder="1" applyFont="1">
      <alignment horizontal="right" shrinkToFit="0" wrapText="1"/>
    </xf>
    <xf borderId="1" fillId="10" fontId="6" numFmtId="0" xfId="0" applyAlignment="1" applyBorder="1" applyFont="1">
      <alignment readingOrder="0" shrinkToFit="0" vertical="top" wrapText="1"/>
    </xf>
    <xf borderId="1" fillId="10" fontId="2" numFmtId="0" xfId="0" applyAlignment="1" applyBorder="1" applyFont="1">
      <alignment horizontal="right" shrinkToFit="0" wrapText="1"/>
    </xf>
    <xf borderId="0" fillId="10" fontId="7" numFmtId="0" xfId="0" applyAlignment="1" applyFont="1">
      <alignment horizontal="left" readingOrder="0"/>
    </xf>
    <xf borderId="1" fillId="10" fontId="2" numFmtId="0" xfId="0" applyAlignment="1" applyBorder="1" applyFont="1">
      <alignment horizontal="right" readingOrder="0" shrinkToFit="0" wrapText="1"/>
    </xf>
    <xf borderId="1" fillId="10" fontId="6" numFmtId="0" xfId="0" applyAlignment="1" applyBorder="1" applyFont="1">
      <alignment readingOrder="0" shrinkToFit="0" wrapText="1"/>
    </xf>
    <xf borderId="1" fillId="10" fontId="5" numFmtId="0" xfId="0" applyAlignment="1" applyBorder="1" applyFont="1">
      <alignment horizontal="right" readingOrder="0" shrinkToFit="0" wrapText="1"/>
    </xf>
    <xf borderId="1" fillId="10" fontId="8" numFmtId="0" xfId="0" applyAlignment="1" applyBorder="1" applyFont="1">
      <alignment shrinkToFit="0" wrapText="1"/>
    </xf>
    <xf borderId="1" fillId="11" fontId="1" numFmtId="0" xfId="0" applyAlignment="1" applyBorder="1" applyFill="1" applyFont="1">
      <alignment horizontal="center" shrinkToFit="0" vertical="top" wrapText="1"/>
    </xf>
    <xf borderId="1" fillId="11" fontId="2" numFmtId="0" xfId="0" applyAlignment="1" applyBorder="1" applyFont="1">
      <alignment horizontal="right" shrinkToFit="0" wrapText="1"/>
    </xf>
    <xf borderId="1" fillId="7" fontId="9" numFmtId="0" xfId="0" applyAlignment="1" applyBorder="1" applyFont="1">
      <alignment horizontal="center" shrinkToFit="0" wrapText="1"/>
    </xf>
    <xf borderId="1" fillId="0" fontId="10" numFmtId="0" xfId="0" applyAlignment="1" applyBorder="1" applyFont="1">
      <alignment horizontal="right" shrinkToFit="0" wrapText="1"/>
    </xf>
    <xf borderId="1" fillId="10" fontId="4" numFmtId="0" xfId="0" applyAlignment="1" applyBorder="1" applyFont="1">
      <alignment shrinkToFit="0" vertical="top" wrapText="1"/>
    </xf>
    <xf borderId="1" fillId="10" fontId="5" numFmtId="0" xfId="0" applyAlignment="1" applyBorder="1" applyFont="1">
      <alignment shrinkToFit="0" vertical="top" wrapText="1"/>
    </xf>
    <xf borderId="1" fillId="9" fontId="1" numFmtId="0" xfId="0" applyAlignment="1" applyBorder="1" applyFont="1">
      <alignment horizontal="center" shrinkToFit="0" vertical="top" wrapText="1"/>
    </xf>
    <xf borderId="1" fillId="9" fontId="11" numFmtId="0" xfId="0" applyAlignment="1" applyBorder="1" applyFont="1">
      <alignment horizontal="right" shrinkToFit="0" wrapText="1"/>
    </xf>
    <xf borderId="0" fillId="0" fontId="9" numFmtId="0" xfId="0" applyAlignment="1" applyFont="1">
      <alignment horizontal="right" shrinkToFit="0" wrapText="1"/>
    </xf>
    <xf borderId="0" fillId="0" fontId="1" numFmtId="0" xfId="0" applyAlignment="1" applyFont="1">
      <alignment horizontal="right" shrinkToFit="0" wrapText="1"/>
    </xf>
    <xf borderId="1" fillId="12" fontId="1" numFmtId="0" xfId="0" applyAlignment="1" applyBorder="1" applyFill="1" applyFont="1">
      <alignment horizontal="center" shrinkToFit="0" wrapText="1"/>
    </xf>
    <xf borderId="1" fillId="12" fontId="11" numFmtId="0" xfId="0" applyAlignment="1" applyBorder="1" applyFont="1">
      <alignment horizontal="right" shrinkToFit="0" wrapText="1"/>
    </xf>
    <xf borderId="1" fillId="7" fontId="12" numFmtId="0" xfId="0" applyAlignment="1" applyBorder="1" applyFont="1">
      <alignment horizontal="right" shrinkToFit="0" wrapText="1"/>
    </xf>
    <xf borderId="0" fillId="0" fontId="11" numFmtId="0" xfId="0" applyAlignment="1" applyFont="1">
      <alignment horizontal="right" shrinkToFit="0" wrapText="1"/>
    </xf>
    <xf borderId="2" fillId="0" fontId="5" numFmtId="0" xfId="0" applyAlignment="1" applyBorder="1" applyFont="1">
      <alignment shrinkToFit="0" wrapText="1"/>
    </xf>
    <xf borderId="3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shrinkToFit="0" wrapText="1"/>
    </xf>
    <xf borderId="5" fillId="0" fontId="5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86"/>
    <col customWidth="1" min="2" max="2" width="16.43"/>
    <col customWidth="1" min="3" max="3" width="18.57"/>
    <col customWidth="1" min="4" max="4" width="18.14"/>
    <col customWidth="1" min="5" max="5" width="16.57"/>
    <col customWidth="1" min="6" max="6" width="14.71"/>
    <col customWidth="1" min="7" max="7" width="13.86"/>
    <col customWidth="1" min="8" max="8" width="16.14"/>
    <col customWidth="1" min="9" max="9" width="16.0"/>
    <col customWidth="1" min="10" max="10" width="14.14"/>
    <col customWidth="1" min="11" max="11" width="14.43"/>
    <col customWidth="1" min="12" max="12" width="16.57"/>
    <col customWidth="1" min="13" max="13" width="17.71"/>
    <col customWidth="1" min="14" max="14" width="19.14"/>
    <col customWidth="1" min="15" max="15" width="19.29"/>
    <col customWidth="1" min="16" max="16" width="17.43"/>
    <col customWidth="1" min="17" max="17" width="16.0"/>
    <col customWidth="1" min="18" max="18" width="15.57"/>
    <col customWidth="1" min="19" max="19" width="16.86"/>
    <col customWidth="1" min="20" max="20" width="15.71"/>
    <col customWidth="1" min="21" max="21" width="14.14"/>
    <col customWidth="1" min="22" max="25" width="18.14"/>
    <col customWidth="1" min="26" max="26" width="8.71"/>
  </cols>
  <sheetData>
    <row r="1">
      <c r="A1" s="1" t="s">
        <v>0</v>
      </c>
      <c r="B1" s="2">
        <v>45386.0</v>
      </c>
      <c r="C1" s="2">
        <v>45413.0</v>
      </c>
      <c r="D1" s="2">
        <v>45445.0</v>
      </c>
      <c r="E1" s="2">
        <v>45477.0</v>
      </c>
      <c r="F1" s="2">
        <v>45509.0</v>
      </c>
      <c r="G1" s="2">
        <v>45541.0</v>
      </c>
      <c r="H1" s="2">
        <v>45572.0</v>
      </c>
      <c r="I1" s="2">
        <v>45604.0</v>
      </c>
      <c r="J1" s="2">
        <v>45635.0</v>
      </c>
      <c r="K1" s="2">
        <v>45301.0</v>
      </c>
      <c r="L1" s="2">
        <v>45333.0</v>
      </c>
      <c r="M1" s="2">
        <v>45363.0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7" t="s">
        <v>2</v>
      </c>
      <c r="B3" s="8">
        <f t="shared" ref="B3:M3" si="1">B4+B5+B6</f>
        <v>0</v>
      </c>
      <c r="C3" s="8">
        <f t="shared" si="1"/>
        <v>0</v>
      </c>
      <c r="D3" s="8">
        <f t="shared" si="1"/>
        <v>0</v>
      </c>
      <c r="E3" s="8">
        <f t="shared" si="1"/>
        <v>0</v>
      </c>
      <c r="F3" s="8">
        <f t="shared" si="1"/>
        <v>0</v>
      </c>
      <c r="G3" s="8">
        <f t="shared" si="1"/>
        <v>0</v>
      </c>
      <c r="H3" s="8">
        <f t="shared" si="1"/>
        <v>0</v>
      </c>
      <c r="I3" s="8">
        <f t="shared" si="1"/>
        <v>0</v>
      </c>
      <c r="J3" s="8">
        <f t="shared" si="1"/>
        <v>0</v>
      </c>
      <c r="K3" s="8">
        <f t="shared" si="1"/>
        <v>0</v>
      </c>
      <c r="L3" s="8">
        <f t="shared" si="1"/>
        <v>0</v>
      </c>
      <c r="M3" s="8">
        <f t="shared" si="1"/>
        <v>0</v>
      </c>
      <c r="N3" s="9">
        <f t="shared" ref="N3:N35" si="2">SUM(B3:M3)/12</f>
        <v>0</v>
      </c>
      <c r="R3" s="10"/>
      <c r="S3" s="11">
        <v>40.0</v>
      </c>
      <c r="T3" s="11">
        <v>1.40829</v>
      </c>
      <c r="U3" s="11">
        <f>SUM(O3:O9)</f>
        <v>0</v>
      </c>
      <c r="V3" s="10"/>
      <c r="W3" s="10"/>
      <c r="X3" s="10"/>
      <c r="Y3" s="10"/>
      <c r="Z3" s="10"/>
    </row>
    <row r="4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>
        <f t="shared" si="2"/>
        <v>0</v>
      </c>
      <c r="R4" s="11"/>
      <c r="S4" s="11"/>
      <c r="T4" s="11"/>
      <c r="U4" s="14" t="str">
        <f>#REF!/U3</f>
        <v>#REF!</v>
      </c>
      <c r="V4" s="11"/>
      <c r="W4" s="11"/>
      <c r="X4" s="11"/>
      <c r="Y4" s="11"/>
      <c r="Z4" s="11"/>
    </row>
    <row r="5">
      <c r="A5" s="12" t="s">
        <v>4</v>
      </c>
      <c r="B5" s="1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9">
        <f t="shared" si="2"/>
        <v>0</v>
      </c>
      <c r="R5" s="11"/>
      <c r="S5" s="11"/>
      <c r="T5" s="11"/>
      <c r="U5" s="14" t="str">
        <f>U4+0.0005</f>
        <v>#REF!</v>
      </c>
      <c r="V5" s="11"/>
      <c r="W5" s="11"/>
      <c r="X5" s="11"/>
      <c r="Y5" s="11"/>
      <c r="Z5" s="11"/>
    </row>
    <row r="6">
      <c r="A6" s="16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9">
        <f t="shared" si="2"/>
        <v>0</v>
      </c>
      <c r="R6" s="11"/>
      <c r="S6" s="11"/>
      <c r="T6" s="11"/>
      <c r="U6" s="11"/>
      <c r="V6" s="11"/>
      <c r="W6" s="11"/>
      <c r="X6" s="11"/>
      <c r="Y6" s="11"/>
      <c r="Z6" s="11"/>
    </row>
    <row r="7">
      <c r="A7" s="17" t="s">
        <v>6</v>
      </c>
      <c r="B7" s="18">
        <f t="shared" ref="B7:M7" si="3">SUM(B8:B35)</f>
        <v>0</v>
      </c>
      <c r="C7" s="18">
        <f t="shared" si="3"/>
        <v>0</v>
      </c>
      <c r="D7" s="18">
        <f t="shared" si="3"/>
        <v>0</v>
      </c>
      <c r="E7" s="18">
        <f t="shared" si="3"/>
        <v>0</v>
      </c>
      <c r="F7" s="18">
        <f t="shared" si="3"/>
        <v>0</v>
      </c>
      <c r="G7" s="18">
        <f t="shared" si="3"/>
        <v>0</v>
      </c>
      <c r="H7" s="18">
        <f t="shared" si="3"/>
        <v>0</v>
      </c>
      <c r="I7" s="18">
        <f t="shared" si="3"/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  <c r="M7" s="18">
        <f t="shared" si="3"/>
        <v>0</v>
      </c>
      <c r="N7" s="9">
        <f t="shared" si="2"/>
        <v>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>
      <c r="A8" s="20" t="s">
        <v>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9">
        <f t="shared" si="2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23" t="s">
        <v>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9">
        <f t="shared" si="2"/>
        <v>0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23" t="s">
        <v>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9">
        <f t="shared" si="2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20" t="s">
        <v>10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9">
        <f t="shared" si="2"/>
        <v>0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20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9">
        <f t="shared" si="2"/>
        <v>0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23" t="s">
        <v>12</v>
      </c>
      <c r="B13" s="21"/>
      <c r="C13" s="21"/>
      <c r="D13" s="24"/>
      <c r="E13" s="21"/>
      <c r="F13" s="21"/>
      <c r="G13" s="21"/>
      <c r="H13" s="21"/>
      <c r="I13" s="21"/>
      <c r="J13" s="21"/>
      <c r="K13" s="21"/>
      <c r="L13" s="21"/>
      <c r="M13" s="21"/>
      <c r="N13" s="9">
        <f t="shared" si="2"/>
        <v>0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20" t="s">
        <v>13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9">
        <f t="shared" si="2"/>
        <v>0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25" t="s">
        <v>14</v>
      </c>
      <c r="B15" s="24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9">
        <f t="shared" si="2"/>
        <v>0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25" t="s">
        <v>15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9">
        <f t="shared" si="2"/>
        <v>0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25" t="s">
        <v>16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9">
        <f t="shared" si="2"/>
        <v>0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25" t="s">
        <v>17</v>
      </c>
      <c r="B18" s="21"/>
      <c r="C18" s="21"/>
      <c r="D18" s="21"/>
      <c r="E18" s="21"/>
      <c r="F18" s="24"/>
      <c r="G18" s="21"/>
      <c r="H18" s="21"/>
      <c r="I18" s="21"/>
      <c r="J18" s="21"/>
      <c r="K18" s="21"/>
      <c r="L18" s="21"/>
      <c r="M18" s="21"/>
      <c r="N18" s="9">
        <f t="shared" si="2"/>
        <v>0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15.75" customHeight="1">
      <c r="A19" s="26" t="s">
        <v>18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9">
        <f t="shared" si="2"/>
        <v>0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15.75" customHeight="1">
      <c r="A20" s="27" t="s">
        <v>19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9">
        <f t="shared" si="2"/>
        <v>0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15.75" customHeight="1">
      <c r="A21" s="29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9">
        <f t="shared" si="2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15.75" customHeight="1">
      <c r="A22" s="29" t="s">
        <v>21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9">
        <f t="shared" si="2"/>
        <v>0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15.75" customHeight="1">
      <c r="A23" s="29" t="s">
        <v>22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9">
        <f t="shared" si="2"/>
        <v>0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15.75" customHeight="1">
      <c r="A24" s="29" t="s">
        <v>23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9">
        <f t="shared" si="2"/>
        <v>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31" t="s">
        <v>24</v>
      </c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9">
        <f t="shared" si="2"/>
        <v>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29" t="s">
        <v>25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9">
        <f t="shared" si="2"/>
        <v>0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15.75" customHeight="1">
      <c r="A27" s="31" t="s">
        <v>26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9">
        <f t="shared" si="2"/>
        <v>0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15.75" customHeight="1">
      <c r="A28" s="29" t="s">
        <v>27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9">
        <f t="shared" si="2"/>
        <v>0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15.75" customHeight="1">
      <c r="A29" s="33" t="s">
        <v>28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9">
        <f t="shared" si="2"/>
        <v>0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15.75" customHeight="1">
      <c r="A30" s="31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9">
        <f t="shared" si="2"/>
        <v>0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15.75" customHeight="1">
      <c r="A31" s="29" t="s">
        <v>30</v>
      </c>
      <c r="B31" s="34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9">
        <f t="shared" si="2"/>
        <v>0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15.75" customHeight="1">
      <c r="A32" s="29" t="s">
        <v>31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9">
        <f t="shared" si="2"/>
        <v>0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15.75" customHeight="1">
      <c r="A33" s="27" t="s">
        <v>32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9">
        <f t="shared" si="2"/>
        <v>0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15.75" customHeight="1">
      <c r="A34" s="35" t="s">
        <v>33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9">
        <f t="shared" si="2"/>
        <v>0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15.75" customHeight="1">
      <c r="A35" s="31" t="s">
        <v>34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9">
        <f t="shared" si="2"/>
        <v>0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15.75" customHeight="1">
      <c r="A36" s="36" t="s">
        <v>35</v>
      </c>
      <c r="B36" s="37">
        <f>B37+B38+B39+B41+B40+B42+B43+B44</f>
        <v>0</v>
      </c>
      <c r="C36" s="37">
        <f t="shared" ref="C36:G36" si="4">C37+C38+C39+C40+C41+C42+C43+C44</f>
        <v>0</v>
      </c>
      <c r="D36" s="37">
        <f t="shared" si="4"/>
        <v>0</v>
      </c>
      <c r="E36" s="37">
        <f t="shared" si="4"/>
        <v>0</v>
      </c>
      <c r="F36" s="37">
        <f t="shared" si="4"/>
        <v>0</v>
      </c>
      <c r="G36" s="37">
        <f t="shared" si="4"/>
        <v>0</v>
      </c>
      <c r="H36" s="37">
        <f>H37+H38+H39+H40+H41+H42+H44+H43</f>
        <v>0</v>
      </c>
      <c r="I36" s="37">
        <f t="shared" ref="I36:J36" si="5">I37+I38+I39+I40+I41+I42+I43+I44</f>
        <v>0</v>
      </c>
      <c r="J36" s="37">
        <f t="shared" si="5"/>
        <v>0</v>
      </c>
      <c r="K36" s="37">
        <f>K37+K38+K39+K40+K42+K41+K43+K44</f>
        <v>0</v>
      </c>
      <c r="L36" s="37">
        <f t="shared" ref="L36:M36" si="6">L37+L38+L39+L40+L41+L42+L43+L44</f>
        <v>0</v>
      </c>
      <c r="M36" s="37">
        <f t="shared" si="6"/>
        <v>0</v>
      </c>
      <c r="N36" s="38" t="s">
        <v>36</v>
      </c>
      <c r="O36" s="39">
        <f>N46*18</f>
        <v>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7" t="s">
        <v>37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9">
        <f t="shared" ref="N37:N46" si="7">SUM(B37:M37)/12</f>
        <v>0</v>
      </c>
      <c r="O37" s="19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15.75" customHeight="1">
      <c r="A38" s="27" t="s">
        <v>38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9">
        <f t="shared" si="7"/>
        <v>0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15.75" customHeight="1">
      <c r="A39" s="27" t="s">
        <v>39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9">
        <f t="shared" si="7"/>
        <v>0</v>
      </c>
      <c r="O39" s="22"/>
      <c r="P39" s="22"/>
      <c r="Q39" s="22"/>
      <c r="R39" s="22"/>
      <c r="S39" s="22"/>
      <c r="T39" s="22"/>
      <c r="U39" s="22"/>
      <c r="V39" s="22"/>
      <c r="W39" s="22"/>
      <c r="X39" s="19"/>
      <c r="Y39" s="22"/>
      <c r="Z39" s="22"/>
    </row>
    <row r="40" ht="15.75" customHeight="1">
      <c r="A40" s="40" t="s">
        <v>40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9">
        <f t="shared" si="7"/>
        <v>0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15.75" customHeight="1">
      <c r="A41" s="27" t="s">
        <v>41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9">
        <f t="shared" si="7"/>
        <v>0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15.75" customHeight="1">
      <c r="A42" s="41" t="s">
        <v>42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9">
        <f t="shared" si="7"/>
        <v>0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15.75" customHeight="1">
      <c r="A43" s="27" t="s">
        <v>43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9">
        <f t="shared" si="7"/>
        <v>0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15.75" customHeight="1">
      <c r="A44" s="27" t="s">
        <v>44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9">
        <f t="shared" si="7"/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15.75" customHeight="1">
      <c r="A45" s="42" t="s">
        <v>45</v>
      </c>
      <c r="B45" s="43">
        <f t="shared" ref="B45:M45" si="8">B36+B7</f>
        <v>0</v>
      </c>
      <c r="C45" s="43">
        <f t="shared" si="8"/>
        <v>0</v>
      </c>
      <c r="D45" s="43">
        <f t="shared" si="8"/>
        <v>0</v>
      </c>
      <c r="E45" s="43">
        <f t="shared" si="8"/>
        <v>0</v>
      </c>
      <c r="F45" s="43">
        <f t="shared" si="8"/>
        <v>0</v>
      </c>
      <c r="G45" s="43">
        <f t="shared" si="8"/>
        <v>0</v>
      </c>
      <c r="H45" s="43">
        <f t="shared" si="8"/>
        <v>0</v>
      </c>
      <c r="I45" s="43">
        <f t="shared" si="8"/>
        <v>0</v>
      </c>
      <c r="J45" s="43">
        <f t="shared" si="8"/>
        <v>0</v>
      </c>
      <c r="K45" s="43">
        <f t="shared" si="8"/>
        <v>0</v>
      </c>
      <c r="L45" s="43">
        <f t="shared" si="8"/>
        <v>0</v>
      </c>
      <c r="M45" s="43">
        <f t="shared" si="8"/>
        <v>0</v>
      </c>
      <c r="N45" s="9">
        <f t="shared" si="7"/>
        <v>0</v>
      </c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ht="15.75" customHeight="1">
      <c r="A46" s="46" t="s">
        <v>46</v>
      </c>
      <c r="B46" s="47">
        <f t="shared" ref="B46:M46" si="9">B3-B45</f>
        <v>0</v>
      </c>
      <c r="C46" s="47">
        <f t="shared" si="9"/>
        <v>0</v>
      </c>
      <c r="D46" s="47">
        <f t="shared" si="9"/>
        <v>0</v>
      </c>
      <c r="E46" s="47">
        <f t="shared" si="9"/>
        <v>0</v>
      </c>
      <c r="F46" s="47">
        <f t="shared" si="9"/>
        <v>0</v>
      </c>
      <c r="G46" s="47">
        <f t="shared" si="9"/>
        <v>0</v>
      </c>
      <c r="H46" s="47">
        <f t="shared" si="9"/>
        <v>0</v>
      </c>
      <c r="I46" s="47">
        <f t="shared" si="9"/>
        <v>0</v>
      </c>
      <c r="J46" s="47">
        <f t="shared" si="9"/>
        <v>0</v>
      </c>
      <c r="K46" s="47">
        <f t="shared" si="9"/>
        <v>0</v>
      </c>
      <c r="L46" s="47">
        <f t="shared" si="9"/>
        <v>0</v>
      </c>
      <c r="M46" s="47">
        <f t="shared" si="9"/>
        <v>0</v>
      </c>
      <c r="N46" s="48">
        <f t="shared" si="7"/>
        <v>0</v>
      </c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5.75" customHeight="1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5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5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5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5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5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5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5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3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5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3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5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3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5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3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5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3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3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3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3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5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3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5.7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3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5.7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3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5.7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3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5.7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3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5.7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3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5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3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5.7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3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5.7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3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5.7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3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5.7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3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5.7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3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5.7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3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5.7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3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5.7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3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5.7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3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5.7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3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5.7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3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5.7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3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5.7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3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5.7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3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5.7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3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5.7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3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5.7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3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5.7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5.7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5.7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3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5.7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3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5.7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3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5.7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3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5.7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3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5.7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3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5.7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3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5.7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3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5.7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3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5.7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3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5.7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3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5.7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3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5.7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3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5.7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3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5.7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3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5.7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3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5.7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3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5.7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3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5.7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3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5.7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3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5.7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3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5.7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3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5.7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3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5.7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3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5.7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3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5.7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3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5.7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3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5.7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3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5.7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3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5.7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3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5.7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3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5.7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3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5.7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3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5.7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3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5.7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3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5.7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3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5.7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3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5.7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3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5.7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3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5.7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3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5.7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3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5.7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3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5.7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3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5.7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3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5.7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3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5.7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3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5.7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3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5.7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3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5.7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3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5.7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3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5.7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3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5.7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3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5.7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3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5.7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3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5.7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3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5.7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3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5.7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3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5.7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3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5.7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3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5.7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3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5.7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3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5.7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3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5.7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3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5.7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3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5.7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3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5.7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3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5.7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3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5.7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3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5.7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3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5.7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3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5.7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3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5.7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3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5.7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3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5.7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3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5.7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3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5.7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3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5.7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3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5.7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3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5.7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3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5.7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3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5.7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3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5.7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3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5.7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3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5.7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3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5.7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3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5.7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3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5.7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3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5.7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3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5.7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3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5.7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3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5.7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3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5.7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3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5.7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3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5.7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3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5.7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3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5.7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3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5.7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3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5.7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3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5.7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3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5.7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3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5.7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3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5.7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3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5.7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3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5.7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3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5.7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3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5.7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3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5.7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3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5.7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3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5.7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3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5.7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3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5.7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3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5.7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3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5.7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3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5.7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3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5.7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3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5.7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3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5.7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3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5.7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3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5.7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3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5.7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3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5.7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3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5.7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3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5.7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3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5.7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3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5.7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3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5.7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3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5.7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3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5.7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3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5.7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3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5.7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3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5.7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3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3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3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3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3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3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3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3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3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3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3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3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3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3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3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3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3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3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3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3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3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3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3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3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3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3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3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